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วิทยฐานะ21\ผอปรับใหม่\"/>
    </mc:Choice>
  </mc:AlternateContent>
  <xr:revisionPtr revIDLastSave="0" documentId="13_ncr:1_{4735CB2C-438E-4BDE-A96F-7A04DB05F6B7}" xr6:coauthVersionLast="46" xr6:coauthVersionMax="46" xr10:uidLastSave="{00000000-0000-0000-0000-000000000000}"/>
  <bookViews>
    <workbookView xWindow="-103" yWindow="-103" windowWidth="16663" windowHeight="8863" xr2:uid="{7CE0DE73-80D6-4C72-8ABF-9113FED5BFD0}"/>
  </bookViews>
  <sheets>
    <sheet name="ผลสัมฤทธิ์ทางการเรียน" sheetId="1" r:id="rId1"/>
    <sheet name="คุณลักษณะอันพึงประสงค์" sheetId="2" r:id="rId2"/>
    <sheet name="อ่าน คิด วิเคราะห์ เขียน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I16" i="3"/>
  <c r="H16" i="3"/>
  <c r="G16" i="3"/>
  <c r="F16" i="3"/>
  <c r="H18" i="3" s="1"/>
  <c r="H19" i="3" s="1"/>
  <c r="E16" i="3"/>
  <c r="I17" i="3" s="1"/>
  <c r="E13" i="3"/>
  <c r="E12" i="3"/>
  <c r="E11" i="3"/>
  <c r="E10" i="3"/>
  <c r="E9" i="3"/>
  <c r="E8" i="3"/>
  <c r="I16" i="2"/>
  <c r="H16" i="2"/>
  <c r="G16" i="2"/>
  <c r="F16" i="2"/>
  <c r="H18" i="2" s="1"/>
  <c r="E13" i="2"/>
  <c r="E12" i="2"/>
  <c r="E11" i="2"/>
  <c r="E10" i="2"/>
  <c r="E9" i="2"/>
  <c r="E8" i="2"/>
  <c r="M16" i="1"/>
  <c r="L16" i="1"/>
  <c r="K16" i="1"/>
  <c r="J16" i="1"/>
  <c r="I16" i="1"/>
  <c r="H16" i="1"/>
  <c r="G16" i="1"/>
  <c r="F16" i="1"/>
  <c r="L18" i="1" s="1"/>
  <c r="E13" i="1"/>
  <c r="E12" i="1"/>
  <c r="E11" i="1"/>
  <c r="E10" i="1"/>
  <c r="E9" i="1"/>
  <c r="E8" i="1"/>
  <c r="F17" i="3" l="1"/>
  <c r="H17" i="3"/>
  <c r="E16" i="2"/>
  <c r="F17" i="2" s="1"/>
  <c r="K17" i="1"/>
  <c r="H17" i="1"/>
  <c r="L17" i="1"/>
  <c r="L19" i="1"/>
  <c r="I17" i="1"/>
  <c r="M17" i="1"/>
  <c r="E16" i="1"/>
  <c r="F17" i="1" s="1"/>
  <c r="E17" i="3" l="1"/>
  <c r="H19" i="2"/>
  <c r="I17" i="2"/>
  <c r="H17" i="2"/>
  <c r="G17" i="2"/>
  <c r="E17" i="2" s="1"/>
  <c r="J17" i="1"/>
  <c r="G17" i="1"/>
  <c r="E17" i="1" s="1"/>
</calcChain>
</file>

<file path=xl/sharedStrings.xml><?xml version="1.0" encoding="utf-8"?>
<sst xmlns="http://schemas.openxmlformats.org/spreadsheetml/2006/main" count="120" uniqueCount="48">
  <si>
    <t>ครูผู้สอน ................................................ ประจำปีการศึกษา ............................</t>
  </si>
  <si>
    <t>โรงเรียนพระนารายณ์ อำเภอเมือง จังหวัดลพบุรี</t>
  </si>
  <si>
    <t xml:space="preserve">รายวิชา </t>
  </si>
  <si>
    <t xml:space="preserve">รหัสวิชา </t>
  </si>
  <si>
    <t>ระดับชั้น</t>
  </si>
  <si>
    <t>จำนวน</t>
  </si>
  <si>
    <t>จำนวนนักเรียนที่ได้ระดับผลการเรียน</t>
  </si>
  <si>
    <t>นักเรียน</t>
  </si>
  <si>
    <t>0,ร,มส,อื่นๆ</t>
  </si>
  <si>
    <t>ม.4/1,2</t>
  </si>
  <si>
    <t>ม.5/1,2</t>
  </si>
  <si>
    <t>IS 1</t>
  </si>
  <si>
    <t>ม.5/1</t>
  </si>
  <si>
    <t>IS 2</t>
  </si>
  <si>
    <t>รวม</t>
  </si>
  <si>
    <t>ร้อยละ</t>
  </si>
  <si>
    <t>จำนวนนักเรียนที่มีผลการเรียนระดับดีขึ้นไป (ผลการเรียนระดับ 3 ขึ้นไป)</t>
  </si>
  <si>
    <t>นักเรียนที่มีผลการเรียนระดับดีขึ้นไป คิดเป็นร้อยละ</t>
  </si>
  <si>
    <r>
      <t xml:space="preserve">**หมายเหตุ : </t>
    </r>
    <r>
      <rPr>
        <sz val="16"/>
        <color theme="1"/>
        <rFont val="TH SarabunPSK"/>
        <family val="2"/>
      </rPr>
      <t>ค่าเป้าหมายที่สถานศึกษากำหนด คือ นักเรียนมีผลการเรียนอยู่ในระดับดีขึ้นไป</t>
    </r>
  </si>
  <si>
    <t>ขอรับรองว่าข้อมูลดังกล่าวเป็นความจริงทุกประการ</t>
  </si>
  <si>
    <t>ลงชื่อ</t>
  </si>
  <si>
    <t xml:space="preserve">  ( .............................................. )</t>
  </si>
  <si>
    <t xml:space="preserve">  ครูผู้สอน</t>
  </si>
  <si>
    <t>( .................................................. )</t>
  </si>
  <si>
    <t>ผู้อำนวยการโรงเรียนพระนารายณ์</t>
  </si>
  <si>
    <t>โรงเรียนพระนารายณ์  อำเภอเมือง จังหวัดลพบุรี</t>
  </si>
  <si>
    <t>จำนวนนักเรียนที่ได้ระดับผลการประเมิน</t>
  </si>
  <si>
    <t>จำนวนนักเรียนที่มีผลการเรียนระดับดีขึ้นไป (ผลการประเมินระดับ 2 ขึ้นไป)</t>
  </si>
  <si>
    <t>นักเรียนที่มีผลการประเมินระดับดีขึ้นไป คิดเป็นร้อยละ</t>
  </si>
  <si>
    <r>
      <t xml:space="preserve">**หมายเหตุ : </t>
    </r>
    <r>
      <rPr>
        <sz val="16"/>
        <color theme="1"/>
        <rFont val="TH SarabunPSK"/>
        <family val="2"/>
      </rPr>
      <t>ค่าเป้าหมายที่สถานศึกษากำหนด คือ นักเรียนมีผลการประเมินอยู่ในระดับดีขึ้นไป</t>
    </r>
  </si>
  <si>
    <r>
      <rPr>
        <b/>
        <sz val="16"/>
        <color theme="1"/>
        <rFont val="TH SarabunPSK"/>
        <family val="2"/>
      </rPr>
      <t xml:space="preserve">**คะแนนการประเมิน : </t>
    </r>
    <r>
      <rPr>
        <sz val="16"/>
        <color theme="1"/>
        <rFont val="TH SarabunPSK"/>
        <family val="2"/>
      </rPr>
      <t>3 = ดีเยี่ยม, 2 = ดี, 1 = ผ่าน, 0 = ไม่ผ่าน</t>
    </r>
  </si>
  <si>
    <t>โรงเรียนพระนาราย์ อำเภอเมือง จังหวัดลพบุรี</t>
  </si>
  <si>
    <t>ครูผู้สอน .................................................. ประจำปีการศึกษา ................................................</t>
  </si>
  <si>
    <t>( …....................................................)</t>
  </si>
  <si>
    <t>ผู้อำนวยการโรงเรียนพระนาราย์</t>
  </si>
  <si>
    <t>ตัวอย่างแบบสรุปผลการประเมินคุณภาพผู้เรียนด้านผลสัมฤทธิ์ทางการเรียน</t>
  </si>
  <si>
    <t>ตัวอย่างแบบสรุปผลการประเมินคุณภาพผู้เรียนด้านคุณลักษณะอันพึงประสงค์</t>
  </si>
  <si>
    <t>ตัวอย่างแบบสรุปผลการประเมินคุณภาพผู้เรียนด้านการอ่าน คิด วิเคราะห์ และเขียน</t>
  </si>
  <si>
    <t>คณิตศาสตร์ 1</t>
  </si>
  <si>
    <t>คณิตศาสตร์ 2</t>
  </si>
  <si>
    <t>คณิตศาสตร์ 3</t>
  </si>
  <si>
    <t>คณิตศาสตร์ 4</t>
  </si>
  <si>
    <t>ค31211</t>
  </si>
  <si>
    <t>ค31212</t>
  </si>
  <si>
    <t>ค32213</t>
  </si>
  <si>
    <t>ค32214</t>
  </si>
  <si>
    <t>ค30201</t>
  </si>
  <si>
    <t>ค30202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</si>
</sst>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1" fontId="4" fillId="3" borderId="4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B39F-E28B-485C-8C37-2AB212ECFEAE}">
  <dimension ref="B2:M34"/>
  <sheetViews>
    <sheetView tabSelected="1" workbookViewId="0">
      <selection activeCell="M16" sqref="M16"/>
    </sheetView>
  </sheetViews>
  <sheetFormatPr defaultRowHeight="14.6" x14ac:dyDescent="0.4"/>
  <cols>
    <col min="1" max="1" width="4" customWidth="1"/>
    <col min="2" max="2" width="12.07421875" customWidth="1"/>
    <col min="3" max="3" width="8.4609375" customWidth="1"/>
    <col min="4" max="4" width="8.23046875" customWidth="1"/>
    <col min="5" max="5" width="8.07421875" customWidth="1"/>
    <col min="6" max="12" width="6.69140625" customWidth="1"/>
    <col min="13" max="13" width="11.15234375" customWidth="1"/>
  </cols>
  <sheetData>
    <row r="2" spans="2:13" ht="26.6" x14ac:dyDescent="1">
      <c r="B2" s="1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23.6" x14ac:dyDescent="0.9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23.6" x14ac:dyDescent="0.9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23.6" x14ac:dyDescent="0.9"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</row>
    <row r="6" spans="2:13" ht="21" x14ac:dyDescent="0.4">
      <c r="B6" s="5" t="s">
        <v>2</v>
      </c>
      <c r="C6" s="5" t="s">
        <v>3</v>
      </c>
      <c r="D6" s="6" t="s">
        <v>4</v>
      </c>
      <c r="E6" s="7" t="s">
        <v>5</v>
      </c>
      <c r="F6" s="8" t="s">
        <v>6</v>
      </c>
      <c r="G6" s="9"/>
      <c r="H6" s="9"/>
      <c r="I6" s="9"/>
      <c r="J6" s="9"/>
      <c r="K6" s="9"/>
      <c r="L6" s="9"/>
      <c r="M6" s="9"/>
    </row>
    <row r="7" spans="2:13" ht="21" x14ac:dyDescent="0.4">
      <c r="B7" s="10"/>
      <c r="C7" s="10"/>
      <c r="D7" s="11"/>
      <c r="E7" s="12" t="s">
        <v>7</v>
      </c>
      <c r="F7" s="13">
        <v>4</v>
      </c>
      <c r="G7" s="14">
        <v>3.5</v>
      </c>
      <c r="H7" s="14">
        <v>3</v>
      </c>
      <c r="I7" s="14">
        <v>2.5</v>
      </c>
      <c r="J7" s="14">
        <v>2</v>
      </c>
      <c r="K7" s="14">
        <v>1.5</v>
      </c>
      <c r="L7" s="14">
        <v>1</v>
      </c>
      <c r="M7" s="14" t="s">
        <v>8</v>
      </c>
    </row>
    <row r="8" spans="2:13" ht="21" x14ac:dyDescent="0.4">
      <c r="B8" s="15" t="s">
        <v>38</v>
      </c>
      <c r="C8" s="15" t="s">
        <v>42</v>
      </c>
      <c r="D8" s="15" t="s">
        <v>9</v>
      </c>
      <c r="E8" s="15">
        <f>F8+G8+H8+I8+J8+K8+L8+M8</f>
        <v>79</v>
      </c>
      <c r="F8" s="15">
        <v>28</v>
      </c>
      <c r="G8" s="15">
        <v>15</v>
      </c>
      <c r="H8" s="15">
        <v>11</v>
      </c>
      <c r="I8" s="15">
        <v>4</v>
      </c>
      <c r="J8" s="15">
        <v>7</v>
      </c>
      <c r="K8" s="15">
        <v>2</v>
      </c>
      <c r="L8" s="15">
        <v>7</v>
      </c>
      <c r="M8" s="15">
        <v>5</v>
      </c>
    </row>
    <row r="9" spans="2:13" ht="21" x14ac:dyDescent="0.4">
      <c r="B9" s="15" t="s">
        <v>39</v>
      </c>
      <c r="C9" s="15" t="s">
        <v>43</v>
      </c>
      <c r="D9" s="15" t="s">
        <v>9</v>
      </c>
      <c r="E9" s="15">
        <f t="shared" ref="E9:E13" si="0">F9+G9+H9+I9+J9+K9+L9+M9</f>
        <v>76</v>
      </c>
      <c r="F9" s="15">
        <v>27</v>
      </c>
      <c r="G9" s="15">
        <v>15</v>
      </c>
      <c r="H9" s="15">
        <v>10</v>
      </c>
      <c r="I9" s="15">
        <v>13</v>
      </c>
      <c r="J9" s="15">
        <v>2</v>
      </c>
      <c r="K9" s="15">
        <v>3</v>
      </c>
      <c r="L9" s="15">
        <v>6</v>
      </c>
      <c r="M9" s="15">
        <v>0</v>
      </c>
    </row>
    <row r="10" spans="2:13" ht="21" x14ac:dyDescent="0.4">
      <c r="B10" s="15" t="s">
        <v>40</v>
      </c>
      <c r="C10" s="15" t="s">
        <v>44</v>
      </c>
      <c r="D10" s="15" t="s">
        <v>10</v>
      </c>
      <c r="E10" s="15">
        <f t="shared" si="0"/>
        <v>74</v>
      </c>
      <c r="F10" s="15">
        <v>9</v>
      </c>
      <c r="G10" s="15">
        <v>12</v>
      </c>
      <c r="H10" s="15">
        <v>12</v>
      </c>
      <c r="I10" s="15">
        <v>18</v>
      </c>
      <c r="J10" s="15">
        <v>16</v>
      </c>
      <c r="K10" s="15">
        <v>4</v>
      </c>
      <c r="L10" s="15">
        <v>3</v>
      </c>
      <c r="M10" s="15">
        <v>0</v>
      </c>
    </row>
    <row r="11" spans="2:13" ht="21" x14ac:dyDescent="0.4">
      <c r="B11" s="15" t="s">
        <v>41</v>
      </c>
      <c r="C11" s="15" t="s">
        <v>45</v>
      </c>
      <c r="D11" s="15" t="s">
        <v>10</v>
      </c>
      <c r="E11" s="15">
        <f t="shared" si="0"/>
        <v>74</v>
      </c>
      <c r="F11" s="15">
        <v>43</v>
      </c>
      <c r="G11" s="15">
        <v>9</v>
      </c>
      <c r="H11" s="15">
        <v>14</v>
      </c>
      <c r="I11" s="15">
        <v>7</v>
      </c>
      <c r="J11" s="15">
        <v>1</v>
      </c>
      <c r="K11" s="15">
        <v>0</v>
      </c>
      <c r="L11" s="15">
        <v>0</v>
      </c>
      <c r="M11" s="15">
        <v>0</v>
      </c>
    </row>
    <row r="12" spans="2:13" ht="21" x14ac:dyDescent="0.4">
      <c r="B12" s="15" t="s">
        <v>11</v>
      </c>
      <c r="C12" s="15" t="s">
        <v>46</v>
      </c>
      <c r="D12" s="15" t="s">
        <v>12</v>
      </c>
      <c r="E12" s="15">
        <f t="shared" si="0"/>
        <v>37</v>
      </c>
      <c r="F12" s="15">
        <v>35</v>
      </c>
      <c r="G12" s="15">
        <v>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2:13" ht="21" x14ac:dyDescent="0.4">
      <c r="B13" s="15" t="s">
        <v>13</v>
      </c>
      <c r="C13" s="15" t="s">
        <v>47</v>
      </c>
      <c r="D13" s="15" t="s">
        <v>12</v>
      </c>
      <c r="E13" s="15">
        <f t="shared" si="0"/>
        <v>37</v>
      </c>
      <c r="F13" s="15">
        <v>37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1" x14ac:dyDescent="0.4">
      <c r="B14" s="15"/>
      <c r="C14" s="15"/>
      <c r="D14" s="16"/>
      <c r="E14" s="15"/>
      <c r="F14" s="15"/>
      <c r="G14" s="15"/>
      <c r="H14" s="15"/>
      <c r="I14" s="15"/>
      <c r="J14" s="15"/>
      <c r="K14" s="15"/>
      <c r="L14" s="15"/>
      <c r="M14" s="15"/>
    </row>
    <row r="15" spans="2:13" ht="21" x14ac:dyDescent="0.4">
      <c r="B15" s="15"/>
      <c r="C15" s="15"/>
      <c r="D15" s="16"/>
      <c r="E15" s="15"/>
      <c r="F15" s="15"/>
      <c r="G15" s="15"/>
      <c r="H15" s="15"/>
      <c r="I15" s="15"/>
      <c r="J15" s="15"/>
      <c r="K15" s="15"/>
      <c r="L15" s="15"/>
      <c r="M15" s="15"/>
    </row>
    <row r="16" spans="2:13" ht="21" x14ac:dyDescent="0.4">
      <c r="B16" s="17" t="s">
        <v>14</v>
      </c>
      <c r="C16" s="17"/>
      <c r="D16" s="17"/>
      <c r="E16" s="18">
        <f>F16+G16+H16+I16+J16+K16+L16+M16</f>
        <v>377</v>
      </c>
      <c r="F16" s="18">
        <f>SUM(F8:F15)</f>
        <v>179</v>
      </c>
      <c r="G16" s="18">
        <f t="shared" ref="G16:M16" si="1">SUM(G8:G15)</f>
        <v>53</v>
      </c>
      <c r="H16" s="18">
        <f t="shared" si="1"/>
        <v>47</v>
      </c>
      <c r="I16" s="18">
        <f t="shared" si="1"/>
        <v>42</v>
      </c>
      <c r="J16" s="18">
        <f t="shared" si="1"/>
        <v>26</v>
      </c>
      <c r="K16" s="18">
        <f t="shared" si="1"/>
        <v>9</v>
      </c>
      <c r="L16" s="18">
        <f t="shared" si="1"/>
        <v>16</v>
      </c>
      <c r="M16" s="18">
        <f t="shared" si="1"/>
        <v>5</v>
      </c>
    </row>
    <row r="17" spans="2:13" ht="21" x14ac:dyDescent="0.4">
      <c r="B17" s="17" t="s">
        <v>15</v>
      </c>
      <c r="C17" s="17"/>
      <c r="D17" s="17"/>
      <c r="E17" s="18">
        <f t="shared" ref="E17" si="2">F17+G17+H17+I17+J17+K17+L17+M17</f>
        <v>100.00000000000001</v>
      </c>
      <c r="F17" s="19">
        <f>F16*100/E16</f>
        <v>47.480106100795759</v>
      </c>
      <c r="G17" s="19">
        <f>G16*100/E16</f>
        <v>14.058355437665783</v>
      </c>
      <c r="H17" s="19">
        <f>H16*100/E16</f>
        <v>12.46684350132626</v>
      </c>
      <c r="I17" s="19">
        <f>I16*100/E16</f>
        <v>11.140583554376658</v>
      </c>
      <c r="J17" s="19">
        <f>J16*100/E16</f>
        <v>6.8965517241379306</v>
      </c>
      <c r="K17" s="19">
        <f>K16*100/E16</f>
        <v>2.3872679045092839</v>
      </c>
      <c r="L17" s="19">
        <f>L16*100/E16</f>
        <v>4.2440318302387272</v>
      </c>
      <c r="M17" s="19">
        <f>M16*100/E16</f>
        <v>1.3262599469496021</v>
      </c>
    </row>
    <row r="18" spans="2:13" ht="21" x14ac:dyDescent="0.4">
      <c r="B18" s="20" t="s">
        <v>16</v>
      </c>
      <c r="C18" s="20"/>
      <c r="D18" s="20"/>
      <c r="E18" s="20"/>
      <c r="F18" s="20"/>
      <c r="G18" s="20"/>
      <c r="H18" s="20"/>
      <c r="I18" s="20"/>
      <c r="J18" s="20"/>
      <c r="K18" s="20"/>
      <c r="L18" s="21">
        <f>F16+G16+H16</f>
        <v>279</v>
      </c>
      <c r="M18" s="21"/>
    </row>
    <row r="19" spans="2:13" ht="21" x14ac:dyDescent="0.4">
      <c r="B19" s="20" t="s">
        <v>17</v>
      </c>
      <c r="C19" s="20"/>
      <c r="D19" s="20"/>
      <c r="E19" s="20"/>
      <c r="F19" s="20"/>
      <c r="G19" s="20"/>
      <c r="H19" s="20"/>
      <c r="I19" s="20"/>
      <c r="J19" s="20"/>
      <c r="K19" s="20"/>
      <c r="L19" s="22">
        <f>(L18/E16)*100</f>
        <v>74.0053050397878</v>
      </c>
      <c r="M19" s="22"/>
    </row>
    <row r="20" spans="2:13" ht="23.6" x14ac:dyDescent="0.9">
      <c r="B20" s="23" t="s">
        <v>18</v>
      </c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</row>
    <row r="21" spans="2:13" ht="23.6" x14ac:dyDescent="0.9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4"/>
      <c r="M21" s="4"/>
    </row>
    <row r="22" spans="2:13" ht="23.6" x14ac:dyDescent="0.9">
      <c r="B22" s="3"/>
      <c r="C22" s="3"/>
      <c r="D22" s="23" t="s">
        <v>19</v>
      </c>
      <c r="E22" s="25"/>
      <c r="F22" s="23"/>
      <c r="G22" s="25"/>
      <c r="H22" s="25"/>
      <c r="I22" s="25"/>
      <c r="J22" s="4"/>
      <c r="K22" s="4"/>
      <c r="L22" s="4"/>
      <c r="M22" s="4"/>
    </row>
    <row r="23" spans="2:13" ht="23.6" x14ac:dyDescent="0.9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</row>
    <row r="24" spans="2:13" ht="23.6" x14ac:dyDescent="0.9">
      <c r="B24" s="3"/>
      <c r="C24" s="3"/>
      <c r="D24" s="3"/>
      <c r="E24" s="26" t="s">
        <v>20</v>
      </c>
      <c r="F24" s="26"/>
      <c r="G24" s="26"/>
      <c r="H24" s="26"/>
      <c r="I24" s="26"/>
      <c r="J24" s="26"/>
      <c r="K24" s="4"/>
      <c r="L24" s="4"/>
      <c r="M24" s="4"/>
    </row>
    <row r="25" spans="2:13" ht="23.6" x14ac:dyDescent="0.9">
      <c r="B25" s="3"/>
      <c r="C25" s="3"/>
      <c r="D25" s="3"/>
      <c r="E25" s="27" t="s">
        <v>21</v>
      </c>
      <c r="F25" s="27"/>
      <c r="G25" s="27"/>
      <c r="H25" s="27"/>
      <c r="I25" s="27"/>
      <c r="J25" s="27"/>
      <c r="K25" s="4"/>
      <c r="L25" s="4"/>
      <c r="M25" s="4"/>
    </row>
    <row r="26" spans="2:13" ht="23.6" x14ac:dyDescent="0.9">
      <c r="B26" s="3"/>
      <c r="C26" s="3"/>
      <c r="D26" s="3"/>
      <c r="E26" s="27" t="s">
        <v>22</v>
      </c>
      <c r="F26" s="27"/>
      <c r="G26" s="27"/>
      <c r="H26" s="27"/>
      <c r="I26" s="27"/>
      <c r="J26" s="27"/>
      <c r="K26" s="4"/>
      <c r="L26" s="4"/>
      <c r="M26" s="4"/>
    </row>
    <row r="27" spans="2:13" ht="23.6" x14ac:dyDescent="0.9">
      <c r="B27" s="3"/>
      <c r="C27" s="3"/>
      <c r="D27" s="3"/>
      <c r="E27" s="3"/>
      <c r="F27" s="3"/>
      <c r="G27" s="4"/>
      <c r="H27" s="4"/>
      <c r="I27" s="4"/>
      <c r="J27" s="4"/>
      <c r="K27" s="4"/>
      <c r="L27" s="4"/>
      <c r="M27" s="4"/>
    </row>
    <row r="28" spans="2:13" ht="23.6" x14ac:dyDescent="0.9">
      <c r="B28" s="3"/>
      <c r="C28" s="3"/>
      <c r="D28" s="3"/>
      <c r="E28" s="26" t="s">
        <v>20</v>
      </c>
      <c r="F28" s="26"/>
      <c r="G28" s="26"/>
      <c r="H28" s="26"/>
      <c r="I28" s="26"/>
      <c r="J28" s="26"/>
      <c r="K28" s="4"/>
      <c r="L28" s="4"/>
      <c r="M28" s="4"/>
    </row>
    <row r="29" spans="2:13" ht="23.6" x14ac:dyDescent="0.9">
      <c r="B29" s="3"/>
      <c r="C29" s="3"/>
      <c r="D29" s="3"/>
      <c r="E29" s="27" t="s">
        <v>23</v>
      </c>
      <c r="F29" s="27"/>
      <c r="G29" s="27"/>
      <c r="H29" s="27"/>
      <c r="I29" s="27"/>
      <c r="J29" s="27"/>
      <c r="K29" s="4"/>
      <c r="L29" s="4"/>
      <c r="M29" s="4"/>
    </row>
    <row r="30" spans="2:13" ht="23.6" x14ac:dyDescent="0.9">
      <c r="B30" s="3"/>
      <c r="C30" s="3"/>
      <c r="D30" s="3"/>
      <c r="E30" s="27" t="s">
        <v>24</v>
      </c>
      <c r="F30" s="27"/>
      <c r="G30" s="27"/>
      <c r="H30" s="27"/>
      <c r="I30" s="27"/>
      <c r="J30" s="27"/>
      <c r="K30" s="4"/>
      <c r="L30" s="4"/>
      <c r="M30" s="4"/>
    </row>
    <row r="31" spans="2:13" x14ac:dyDescent="0.4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2:13" x14ac:dyDescent="0.4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2:13" x14ac:dyDescent="0.4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 x14ac:dyDescent="0.4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</sheetData>
  <mergeCells count="19">
    <mergeCell ref="E24:J24"/>
    <mergeCell ref="E25:J25"/>
    <mergeCell ref="E26:J26"/>
    <mergeCell ref="E28:J28"/>
    <mergeCell ref="E29:J29"/>
    <mergeCell ref="E30:J30"/>
    <mergeCell ref="B16:D16"/>
    <mergeCell ref="B17:D17"/>
    <mergeCell ref="B18:K18"/>
    <mergeCell ref="L18:M18"/>
    <mergeCell ref="B19:K19"/>
    <mergeCell ref="L19:M19"/>
    <mergeCell ref="B2:M2"/>
    <mergeCell ref="B3:M3"/>
    <mergeCell ref="B4:M4"/>
    <mergeCell ref="B6:B7"/>
    <mergeCell ref="C6:C7"/>
    <mergeCell ref="D6:D7"/>
    <mergeCell ref="F6:M6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555D-2699-4F18-AEB7-C184267DD802}">
  <dimension ref="B2:I34"/>
  <sheetViews>
    <sheetView topLeftCell="A7" workbookViewId="0">
      <selection activeCell="B8" sqref="B8:C13"/>
    </sheetView>
  </sheetViews>
  <sheetFormatPr defaultRowHeight="14.6" x14ac:dyDescent="0.4"/>
  <cols>
    <col min="1" max="1" width="4.15234375" customWidth="1"/>
    <col min="2" max="2" width="12" customWidth="1"/>
  </cols>
  <sheetData>
    <row r="2" spans="2:9" ht="26.6" x14ac:dyDescent="1">
      <c r="B2" s="1" t="s">
        <v>36</v>
      </c>
      <c r="C2" s="1"/>
      <c r="D2" s="1"/>
      <c r="E2" s="1"/>
      <c r="F2" s="1"/>
      <c r="G2" s="1"/>
      <c r="H2" s="1"/>
      <c r="I2" s="1"/>
    </row>
    <row r="3" spans="2:9" ht="23.6" x14ac:dyDescent="0.9">
      <c r="B3" s="2" t="s">
        <v>32</v>
      </c>
      <c r="C3" s="2"/>
      <c r="D3" s="2"/>
      <c r="E3" s="2"/>
      <c r="F3" s="2"/>
      <c r="G3" s="2"/>
      <c r="H3" s="2"/>
      <c r="I3" s="2"/>
    </row>
    <row r="4" spans="2:9" ht="23.6" x14ac:dyDescent="0.9">
      <c r="B4" s="2" t="s">
        <v>25</v>
      </c>
      <c r="C4" s="2"/>
      <c r="D4" s="2"/>
      <c r="E4" s="2"/>
      <c r="F4" s="2"/>
      <c r="G4" s="2"/>
      <c r="H4" s="2"/>
      <c r="I4" s="2"/>
    </row>
    <row r="5" spans="2:9" ht="23.6" x14ac:dyDescent="0.9">
      <c r="B5" s="3"/>
      <c r="C5" s="3"/>
      <c r="D5" s="3"/>
      <c r="E5" s="4"/>
      <c r="F5" s="4"/>
      <c r="G5" s="4"/>
      <c r="H5" s="4"/>
      <c r="I5" s="4"/>
    </row>
    <row r="6" spans="2:9" ht="21" x14ac:dyDescent="0.4">
      <c r="B6" s="5" t="s">
        <v>2</v>
      </c>
      <c r="C6" s="5" t="s">
        <v>3</v>
      </c>
      <c r="D6" s="6" t="s">
        <v>4</v>
      </c>
      <c r="E6" s="7" t="s">
        <v>5</v>
      </c>
      <c r="F6" s="9" t="s">
        <v>26</v>
      </c>
      <c r="G6" s="9"/>
      <c r="H6" s="9"/>
      <c r="I6" s="9"/>
    </row>
    <row r="7" spans="2:9" ht="21" x14ac:dyDescent="0.4">
      <c r="B7" s="10"/>
      <c r="C7" s="10"/>
      <c r="D7" s="11"/>
      <c r="E7" s="12" t="s">
        <v>7</v>
      </c>
      <c r="F7" s="14">
        <v>3</v>
      </c>
      <c r="G7" s="14">
        <v>2</v>
      </c>
      <c r="H7" s="14">
        <v>1</v>
      </c>
      <c r="I7" s="14">
        <v>0</v>
      </c>
    </row>
    <row r="8" spans="2:9" ht="21" x14ac:dyDescent="0.4">
      <c r="B8" s="15" t="s">
        <v>38</v>
      </c>
      <c r="C8" s="15" t="s">
        <v>42</v>
      </c>
      <c r="D8" s="15" t="s">
        <v>9</v>
      </c>
      <c r="E8" s="15">
        <f>F8+G8+H8+I8</f>
        <v>79</v>
      </c>
      <c r="F8" s="15">
        <v>72</v>
      </c>
      <c r="G8" s="15">
        <v>7</v>
      </c>
      <c r="H8" s="15"/>
      <c r="I8" s="15"/>
    </row>
    <row r="9" spans="2:9" ht="21" x14ac:dyDescent="0.4">
      <c r="B9" s="15" t="s">
        <v>39</v>
      </c>
      <c r="C9" s="15" t="s">
        <v>43</v>
      </c>
      <c r="D9" s="15" t="s">
        <v>9</v>
      </c>
      <c r="E9" s="15">
        <f t="shared" ref="E9:E13" si="0">F9+G9+H9+I9</f>
        <v>76</v>
      </c>
      <c r="F9" s="15">
        <v>76</v>
      </c>
      <c r="G9" s="15"/>
      <c r="H9" s="15"/>
      <c r="I9" s="15"/>
    </row>
    <row r="10" spans="2:9" ht="21" x14ac:dyDescent="0.4">
      <c r="B10" s="15" t="s">
        <v>40</v>
      </c>
      <c r="C10" s="15" t="s">
        <v>44</v>
      </c>
      <c r="D10" s="15" t="s">
        <v>10</v>
      </c>
      <c r="E10" s="15">
        <f t="shared" si="0"/>
        <v>74</v>
      </c>
      <c r="F10" s="15">
        <v>67</v>
      </c>
      <c r="G10" s="15">
        <v>7</v>
      </c>
      <c r="H10" s="15"/>
      <c r="I10" s="15"/>
    </row>
    <row r="11" spans="2:9" ht="21" x14ac:dyDescent="0.4">
      <c r="B11" s="15" t="s">
        <v>41</v>
      </c>
      <c r="C11" s="15" t="s">
        <v>45</v>
      </c>
      <c r="D11" s="15" t="s">
        <v>10</v>
      </c>
      <c r="E11" s="15">
        <f t="shared" si="0"/>
        <v>74</v>
      </c>
      <c r="F11" s="15">
        <v>74</v>
      </c>
      <c r="G11" s="15"/>
      <c r="H11" s="15"/>
      <c r="I11" s="15"/>
    </row>
    <row r="12" spans="2:9" ht="21" x14ac:dyDescent="0.4">
      <c r="B12" s="15" t="s">
        <v>11</v>
      </c>
      <c r="C12" s="15" t="s">
        <v>46</v>
      </c>
      <c r="D12" s="15" t="s">
        <v>12</v>
      </c>
      <c r="E12" s="15">
        <f t="shared" si="0"/>
        <v>37</v>
      </c>
      <c r="F12" s="15">
        <v>37</v>
      </c>
      <c r="G12" s="15"/>
      <c r="H12" s="15"/>
      <c r="I12" s="15"/>
    </row>
    <row r="13" spans="2:9" ht="21" x14ac:dyDescent="0.4">
      <c r="B13" s="15" t="s">
        <v>13</v>
      </c>
      <c r="C13" s="15" t="s">
        <v>47</v>
      </c>
      <c r="D13" s="15" t="s">
        <v>12</v>
      </c>
      <c r="E13" s="15">
        <f t="shared" si="0"/>
        <v>37</v>
      </c>
      <c r="F13" s="15">
        <v>37</v>
      </c>
      <c r="G13" s="15"/>
      <c r="H13" s="15"/>
      <c r="I13" s="15"/>
    </row>
    <row r="14" spans="2:9" ht="21" x14ac:dyDescent="0.4">
      <c r="B14" s="15"/>
      <c r="C14" s="15"/>
      <c r="D14" s="16"/>
      <c r="E14" s="15"/>
      <c r="F14" s="15"/>
      <c r="G14" s="15"/>
      <c r="H14" s="15"/>
      <c r="I14" s="15"/>
    </row>
    <row r="15" spans="2:9" ht="21" x14ac:dyDescent="0.4">
      <c r="B15" s="15"/>
      <c r="C15" s="15"/>
      <c r="D15" s="16"/>
      <c r="E15" s="15"/>
      <c r="F15" s="15"/>
      <c r="G15" s="15"/>
      <c r="H15" s="15"/>
      <c r="I15" s="15"/>
    </row>
    <row r="16" spans="2:9" ht="21" x14ac:dyDescent="0.4">
      <c r="B16" s="17" t="s">
        <v>14</v>
      </c>
      <c r="C16" s="17"/>
      <c r="D16" s="17"/>
      <c r="E16" s="18">
        <f>F16+G16+H16+I16</f>
        <v>377</v>
      </c>
      <c r="F16" s="18">
        <f t="shared" ref="F16:I16" si="1">SUM(F8:F15)</f>
        <v>363</v>
      </c>
      <c r="G16" s="18">
        <f t="shared" si="1"/>
        <v>14</v>
      </c>
      <c r="H16" s="18">
        <f t="shared" si="1"/>
        <v>0</v>
      </c>
      <c r="I16" s="18">
        <f t="shared" si="1"/>
        <v>0</v>
      </c>
    </row>
    <row r="17" spans="2:9" ht="21" x14ac:dyDescent="0.4">
      <c r="B17" s="17" t="s">
        <v>15</v>
      </c>
      <c r="C17" s="17"/>
      <c r="D17" s="17"/>
      <c r="E17" s="19">
        <f>F17+G17+H17+I17</f>
        <v>100</v>
      </c>
      <c r="F17" s="19">
        <f>F16*100/E16</f>
        <v>96.286472148541108</v>
      </c>
      <c r="G17" s="19">
        <f>G16*100/E16</f>
        <v>3.7135278514588861</v>
      </c>
      <c r="H17" s="19">
        <f>H16*100/E16</f>
        <v>0</v>
      </c>
      <c r="I17" s="19">
        <f>I16*100/E16</f>
        <v>0</v>
      </c>
    </row>
    <row r="18" spans="2:9" ht="21" x14ac:dyDescent="0.4">
      <c r="B18" s="20" t="s">
        <v>27</v>
      </c>
      <c r="C18" s="20"/>
      <c r="D18" s="20"/>
      <c r="E18" s="20"/>
      <c r="F18" s="20"/>
      <c r="G18" s="20"/>
      <c r="H18" s="21">
        <f>F16+G16</f>
        <v>377</v>
      </c>
      <c r="I18" s="21"/>
    </row>
    <row r="19" spans="2:9" ht="21" x14ac:dyDescent="0.4">
      <c r="B19" s="20" t="s">
        <v>28</v>
      </c>
      <c r="C19" s="20"/>
      <c r="D19" s="20"/>
      <c r="E19" s="20"/>
      <c r="F19" s="20"/>
      <c r="G19" s="20"/>
      <c r="H19" s="22">
        <f>(H18/E16)*100</f>
        <v>100</v>
      </c>
      <c r="I19" s="22"/>
    </row>
    <row r="20" spans="2:9" ht="23.6" x14ac:dyDescent="0.9">
      <c r="B20" s="23" t="s">
        <v>29</v>
      </c>
      <c r="C20" s="3"/>
      <c r="D20" s="3"/>
      <c r="E20" s="4"/>
      <c r="F20" s="4"/>
      <c r="G20" s="4"/>
      <c r="H20" s="4"/>
      <c r="I20" s="4"/>
    </row>
    <row r="21" spans="2:9" ht="23.6" x14ac:dyDescent="0.9">
      <c r="B21" s="3" t="s">
        <v>30</v>
      </c>
      <c r="C21" s="3"/>
      <c r="D21" s="3"/>
      <c r="E21" s="4"/>
      <c r="F21" s="4"/>
      <c r="G21" s="4"/>
      <c r="H21" s="4"/>
      <c r="I21" s="4"/>
    </row>
    <row r="22" spans="2:9" ht="23.6" x14ac:dyDescent="0.9">
      <c r="B22" s="3"/>
      <c r="C22" s="3"/>
      <c r="D22" s="23" t="s">
        <v>19</v>
      </c>
      <c r="E22" s="25"/>
      <c r="F22" s="4"/>
      <c r="G22" s="4"/>
      <c r="H22" s="4"/>
      <c r="I22" s="4"/>
    </row>
    <row r="23" spans="2:9" ht="23.6" x14ac:dyDescent="0.9">
      <c r="B23" s="3"/>
      <c r="C23" s="3"/>
      <c r="D23" s="3"/>
      <c r="E23" s="3"/>
      <c r="F23" s="4"/>
      <c r="G23" s="4"/>
      <c r="H23" s="4"/>
      <c r="I23" s="4"/>
    </row>
    <row r="24" spans="2:9" ht="23.6" x14ac:dyDescent="0.9">
      <c r="B24" s="3"/>
      <c r="C24" s="3"/>
      <c r="D24" s="3"/>
      <c r="E24" s="28" t="s">
        <v>20</v>
      </c>
      <c r="F24" s="28"/>
      <c r="G24" s="28"/>
      <c r="H24" s="4"/>
      <c r="I24" s="4"/>
    </row>
    <row r="25" spans="2:9" ht="23.6" x14ac:dyDescent="0.9">
      <c r="B25" s="3"/>
      <c r="C25" s="3"/>
      <c r="D25" s="3"/>
      <c r="E25" s="29" t="s">
        <v>33</v>
      </c>
      <c r="F25" s="29"/>
      <c r="G25" s="29"/>
      <c r="H25" s="4"/>
      <c r="I25" s="4"/>
    </row>
    <row r="26" spans="2:9" ht="23.6" x14ac:dyDescent="0.9">
      <c r="B26" s="3"/>
      <c r="C26" s="3"/>
      <c r="D26" s="3"/>
      <c r="E26" s="29" t="s">
        <v>22</v>
      </c>
      <c r="F26" s="29"/>
      <c r="G26" s="29"/>
      <c r="H26" s="4"/>
      <c r="I26" s="4"/>
    </row>
    <row r="27" spans="2:9" ht="23.6" x14ac:dyDescent="0.9">
      <c r="B27" s="3"/>
      <c r="C27" s="3"/>
      <c r="D27" s="3"/>
      <c r="E27" s="3"/>
      <c r="F27" s="4"/>
      <c r="G27" s="4"/>
      <c r="H27" s="4"/>
      <c r="I27" s="4"/>
    </row>
    <row r="28" spans="2:9" ht="23.6" x14ac:dyDescent="0.9">
      <c r="B28" s="3"/>
      <c r="C28" s="3"/>
      <c r="D28" s="3"/>
      <c r="E28" s="28" t="s">
        <v>20</v>
      </c>
      <c r="F28" s="28"/>
      <c r="G28" s="28"/>
      <c r="H28" s="4"/>
      <c r="I28" s="4"/>
    </row>
    <row r="29" spans="2:9" ht="23.6" x14ac:dyDescent="0.9">
      <c r="B29" s="3"/>
      <c r="C29" s="3"/>
      <c r="D29" s="3"/>
      <c r="E29" s="29" t="s">
        <v>33</v>
      </c>
      <c r="F29" s="29"/>
      <c r="G29" s="29"/>
      <c r="H29" s="4"/>
      <c r="I29" s="4"/>
    </row>
    <row r="30" spans="2:9" ht="23.6" x14ac:dyDescent="0.9">
      <c r="B30" s="3"/>
      <c r="C30" s="3"/>
      <c r="D30" s="3"/>
      <c r="E30" s="29" t="s">
        <v>34</v>
      </c>
      <c r="F30" s="29"/>
      <c r="G30" s="29"/>
      <c r="H30" s="4"/>
      <c r="I30" s="4"/>
    </row>
    <row r="31" spans="2:9" x14ac:dyDescent="0.4">
      <c r="B31" s="24"/>
      <c r="C31" s="24"/>
      <c r="D31" s="24"/>
      <c r="E31" s="24"/>
      <c r="F31" s="24"/>
      <c r="G31" s="24"/>
      <c r="H31" s="24"/>
      <c r="I31" s="24"/>
    </row>
    <row r="32" spans="2:9" x14ac:dyDescent="0.4">
      <c r="B32" s="24"/>
      <c r="C32" s="24"/>
      <c r="D32" s="24"/>
      <c r="E32" s="24"/>
      <c r="F32" s="24"/>
      <c r="G32" s="24"/>
      <c r="H32" s="24"/>
      <c r="I32" s="24"/>
    </row>
    <row r="33" spans="2:9" x14ac:dyDescent="0.4">
      <c r="B33" s="24"/>
      <c r="C33" s="24"/>
      <c r="D33" s="24"/>
      <c r="E33" s="24"/>
      <c r="F33" s="24"/>
      <c r="G33" s="24"/>
      <c r="H33" s="24"/>
      <c r="I33" s="24"/>
    </row>
    <row r="34" spans="2:9" x14ac:dyDescent="0.4">
      <c r="B34" s="24"/>
      <c r="C34" s="24"/>
      <c r="D34" s="24"/>
      <c r="E34" s="24"/>
      <c r="F34" s="24"/>
      <c r="G34" s="24"/>
      <c r="H34" s="24"/>
      <c r="I34" s="24"/>
    </row>
  </sheetData>
  <mergeCells count="19">
    <mergeCell ref="E24:G24"/>
    <mergeCell ref="E25:G25"/>
    <mergeCell ref="E26:G26"/>
    <mergeCell ref="E28:G28"/>
    <mergeCell ref="E29:G29"/>
    <mergeCell ref="E30:G30"/>
    <mergeCell ref="B16:D16"/>
    <mergeCell ref="B17:D17"/>
    <mergeCell ref="B18:G18"/>
    <mergeCell ref="H18:I18"/>
    <mergeCell ref="B19:G19"/>
    <mergeCell ref="H19:I19"/>
    <mergeCell ref="B2:I2"/>
    <mergeCell ref="B3:I3"/>
    <mergeCell ref="B4:I4"/>
    <mergeCell ref="B6:B7"/>
    <mergeCell ref="C6:C7"/>
    <mergeCell ref="D6:D7"/>
    <mergeCell ref="F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5228-3074-440D-9F57-1DFA5D8EE80B}">
  <dimension ref="B2:I34"/>
  <sheetViews>
    <sheetView topLeftCell="A7" workbookViewId="0">
      <selection activeCell="L13" sqref="L13"/>
    </sheetView>
  </sheetViews>
  <sheetFormatPr defaultRowHeight="14.6" x14ac:dyDescent="0.4"/>
  <cols>
    <col min="1" max="1" width="4.53515625" customWidth="1"/>
    <col min="2" max="2" width="10.921875" customWidth="1"/>
  </cols>
  <sheetData>
    <row r="2" spans="2:9" ht="26.6" x14ac:dyDescent="1">
      <c r="B2" s="1" t="s">
        <v>37</v>
      </c>
      <c r="C2" s="1"/>
      <c r="D2" s="1"/>
      <c r="E2" s="1"/>
      <c r="F2" s="1"/>
      <c r="G2" s="1"/>
      <c r="H2" s="1"/>
      <c r="I2" s="1"/>
    </row>
    <row r="3" spans="2:9" ht="23.6" x14ac:dyDescent="0.9">
      <c r="B3" s="2" t="s">
        <v>32</v>
      </c>
      <c r="C3" s="2"/>
      <c r="D3" s="2"/>
      <c r="E3" s="2"/>
      <c r="F3" s="2"/>
      <c r="G3" s="2"/>
      <c r="H3" s="2"/>
      <c r="I3" s="2"/>
    </row>
    <row r="4" spans="2:9" ht="23.6" x14ac:dyDescent="0.9">
      <c r="B4" s="2" t="s">
        <v>31</v>
      </c>
      <c r="C4" s="2"/>
      <c r="D4" s="2"/>
      <c r="E4" s="2"/>
      <c r="F4" s="2"/>
      <c r="G4" s="2"/>
      <c r="H4" s="2"/>
      <c r="I4" s="2"/>
    </row>
    <row r="5" spans="2:9" ht="23.6" x14ac:dyDescent="0.9">
      <c r="B5" s="3"/>
      <c r="C5" s="3"/>
      <c r="D5" s="3"/>
      <c r="E5" s="4"/>
      <c r="F5" s="4"/>
      <c r="G5" s="4"/>
      <c r="H5" s="4"/>
      <c r="I5" s="4"/>
    </row>
    <row r="6" spans="2:9" ht="21" x14ac:dyDescent="0.4">
      <c r="B6" s="5" t="s">
        <v>2</v>
      </c>
      <c r="C6" s="5" t="s">
        <v>3</v>
      </c>
      <c r="D6" s="6" t="s">
        <v>4</v>
      </c>
      <c r="E6" s="7" t="s">
        <v>5</v>
      </c>
      <c r="F6" s="9" t="s">
        <v>26</v>
      </c>
      <c r="G6" s="9"/>
      <c r="H6" s="9"/>
      <c r="I6" s="9"/>
    </row>
    <row r="7" spans="2:9" ht="21" x14ac:dyDescent="0.4">
      <c r="B7" s="10"/>
      <c r="C7" s="10"/>
      <c r="D7" s="11"/>
      <c r="E7" s="12" t="s">
        <v>7</v>
      </c>
      <c r="F7" s="14">
        <v>3</v>
      </c>
      <c r="G7" s="14">
        <v>2</v>
      </c>
      <c r="H7" s="14">
        <v>1</v>
      </c>
      <c r="I7" s="14">
        <v>0</v>
      </c>
    </row>
    <row r="8" spans="2:9" ht="21" x14ac:dyDescent="0.4">
      <c r="B8" s="15" t="s">
        <v>38</v>
      </c>
      <c r="C8" s="15" t="s">
        <v>42</v>
      </c>
      <c r="D8" s="15" t="s">
        <v>9</v>
      </c>
      <c r="E8" s="15">
        <f>F8+G8+H8+I8</f>
        <v>79</v>
      </c>
      <c r="F8" s="15">
        <v>72</v>
      </c>
      <c r="G8" s="15">
        <v>7</v>
      </c>
      <c r="H8" s="15"/>
      <c r="I8" s="15"/>
    </row>
    <row r="9" spans="2:9" ht="21" x14ac:dyDescent="0.4">
      <c r="B9" s="15" t="s">
        <v>39</v>
      </c>
      <c r="C9" s="15" t="s">
        <v>43</v>
      </c>
      <c r="D9" s="15" t="s">
        <v>9</v>
      </c>
      <c r="E9" s="15">
        <f t="shared" ref="E9:E13" si="0">F9+G9+H9+I9</f>
        <v>76</v>
      </c>
      <c r="F9" s="15">
        <v>22</v>
      </c>
      <c r="G9" s="15">
        <v>54</v>
      </c>
      <c r="H9" s="15"/>
      <c r="I9" s="15"/>
    </row>
    <row r="10" spans="2:9" ht="21" x14ac:dyDescent="0.4">
      <c r="B10" s="15" t="s">
        <v>40</v>
      </c>
      <c r="C10" s="15" t="s">
        <v>44</v>
      </c>
      <c r="D10" s="15" t="s">
        <v>10</v>
      </c>
      <c r="E10" s="15">
        <f t="shared" si="0"/>
        <v>74</v>
      </c>
      <c r="F10" s="15">
        <v>67</v>
      </c>
      <c r="G10" s="15">
        <v>7</v>
      </c>
      <c r="H10" s="15"/>
      <c r="I10" s="15"/>
    </row>
    <row r="11" spans="2:9" ht="21" x14ac:dyDescent="0.4">
      <c r="B11" s="15" t="s">
        <v>41</v>
      </c>
      <c r="C11" s="15" t="s">
        <v>45</v>
      </c>
      <c r="D11" s="15" t="s">
        <v>10</v>
      </c>
      <c r="E11" s="15">
        <f t="shared" si="0"/>
        <v>74</v>
      </c>
      <c r="F11" s="15">
        <v>66</v>
      </c>
      <c r="G11" s="15">
        <v>8</v>
      </c>
      <c r="H11" s="15"/>
      <c r="I11" s="15"/>
    </row>
    <row r="12" spans="2:9" ht="21" x14ac:dyDescent="0.4">
      <c r="B12" s="15" t="s">
        <v>11</v>
      </c>
      <c r="C12" s="15" t="s">
        <v>46</v>
      </c>
      <c r="D12" s="15" t="s">
        <v>12</v>
      </c>
      <c r="E12" s="15">
        <f t="shared" si="0"/>
        <v>37</v>
      </c>
      <c r="F12" s="15">
        <v>37</v>
      </c>
      <c r="G12" s="15"/>
      <c r="H12" s="15"/>
      <c r="I12" s="15"/>
    </row>
    <row r="13" spans="2:9" ht="21" x14ac:dyDescent="0.4">
      <c r="B13" s="15" t="s">
        <v>13</v>
      </c>
      <c r="C13" s="15" t="s">
        <v>47</v>
      </c>
      <c r="D13" s="15" t="s">
        <v>12</v>
      </c>
      <c r="E13" s="15">
        <f t="shared" si="0"/>
        <v>37</v>
      </c>
      <c r="F13" s="15">
        <v>37</v>
      </c>
      <c r="G13" s="15"/>
      <c r="H13" s="15"/>
      <c r="I13" s="15"/>
    </row>
    <row r="14" spans="2:9" ht="21" x14ac:dyDescent="0.4">
      <c r="B14" s="15"/>
      <c r="C14" s="15"/>
      <c r="D14" s="16"/>
      <c r="E14" s="15"/>
      <c r="F14" s="15"/>
      <c r="G14" s="15"/>
      <c r="H14" s="15"/>
      <c r="I14" s="15"/>
    </row>
    <row r="15" spans="2:9" ht="21" x14ac:dyDescent="0.4">
      <c r="B15" s="15"/>
      <c r="C15" s="15"/>
      <c r="D15" s="16"/>
      <c r="E15" s="15"/>
      <c r="F15" s="15"/>
      <c r="G15" s="15"/>
      <c r="H15" s="15"/>
      <c r="I15" s="15"/>
    </row>
    <row r="16" spans="2:9" ht="21" x14ac:dyDescent="0.4">
      <c r="B16" s="17" t="s">
        <v>14</v>
      </c>
      <c r="C16" s="17"/>
      <c r="D16" s="17"/>
      <c r="E16" s="18">
        <f>F16+G16+H16+I16</f>
        <v>377</v>
      </c>
      <c r="F16" s="18">
        <f>SUM(F8:F15)</f>
        <v>301</v>
      </c>
      <c r="G16" s="18">
        <f t="shared" ref="G16:I16" si="1">SUM(G8:G15)</f>
        <v>76</v>
      </c>
      <c r="H16" s="18">
        <f t="shared" si="1"/>
        <v>0</v>
      </c>
      <c r="I16" s="18">
        <f t="shared" si="1"/>
        <v>0</v>
      </c>
    </row>
    <row r="17" spans="2:9" ht="21" x14ac:dyDescent="0.4">
      <c r="B17" s="17" t="s">
        <v>15</v>
      </c>
      <c r="C17" s="17"/>
      <c r="D17" s="17"/>
      <c r="E17" s="19">
        <f>F17+G17+H17+I17</f>
        <v>100</v>
      </c>
      <c r="F17" s="19">
        <f>F16*100/E16</f>
        <v>79.840848806366054</v>
      </c>
      <c r="G17" s="19">
        <f>G16*100/E16</f>
        <v>20.159151193633953</v>
      </c>
      <c r="H17" s="19">
        <f>H16*100/E16</f>
        <v>0</v>
      </c>
      <c r="I17" s="19">
        <f>I16*100/E16</f>
        <v>0</v>
      </c>
    </row>
    <row r="18" spans="2:9" ht="21" x14ac:dyDescent="0.4">
      <c r="B18" s="20" t="s">
        <v>27</v>
      </c>
      <c r="C18" s="20"/>
      <c r="D18" s="20"/>
      <c r="E18" s="20"/>
      <c r="F18" s="20"/>
      <c r="G18" s="20"/>
      <c r="H18" s="21">
        <f>F16+G16</f>
        <v>377</v>
      </c>
      <c r="I18" s="21"/>
    </row>
    <row r="19" spans="2:9" ht="21" x14ac:dyDescent="0.4">
      <c r="B19" s="20" t="s">
        <v>28</v>
      </c>
      <c r="C19" s="20"/>
      <c r="D19" s="20"/>
      <c r="E19" s="20"/>
      <c r="F19" s="20"/>
      <c r="G19" s="20"/>
      <c r="H19" s="22">
        <f>(H18/E16)*100</f>
        <v>100</v>
      </c>
      <c r="I19" s="22"/>
    </row>
    <row r="20" spans="2:9" ht="23.6" x14ac:dyDescent="0.9">
      <c r="B20" s="23" t="s">
        <v>29</v>
      </c>
      <c r="C20" s="3"/>
      <c r="D20" s="3"/>
      <c r="E20" s="4"/>
      <c r="F20" s="4"/>
      <c r="G20" s="4"/>
      <c r="H20" s="4"/>
      <c r="I20" s="4"/>
    </row>
    <row r="21" spans="2:9" ht="23.6" x14ac:dyDescent="0.9">
      <c r="B21" s="3" t="s">
        <v>30</v>
      </c>
      <c r="C21" s="3"/>
      <c r="D21" s="3"/>
      <c r="E21" s="4"/>
      <c r="F21" s="4"/>
      <c r="G21" s="4"/>
      <c r="H21" s="4"/>
      <c r="I21" s="4"/>
    </row>
    <row r="22" spans="2:9" ht="23.6" x14ac:dyDescent="0.9">
      <c r="B22" s="3"/>
      <c r="C22" s="3"/>
      <c r="D22" s="23" t="s">
        <v>19</v>
      </c>
      <c r="E22" s="25"/>
      <c r="F22" s="4"/>
      <c r="G22" s="4"/>
      <c r="H22" s="4"/>
      <c r="I22" s="4"/>
    </row>
    <row r="23" spans="2:9" ht="23.6" x14ac:dyDescent="0.9">
      <c r="B23" s="3"/>
      <c r="C23" s="3"/>
      <c r="D23" s="3"/>
      <c r="E23" s="3"/>
      <c r="F23" s="4"/>
      <c r="G23" s="4"/>
      <c r="H23" s="4"/>
      <c r="I23" s="4"/>
    </row>
    <row r="24" spans="2:9" ht="23.6" x14ac:dyDescent="0.9">
      <c r="B24" s="3"/>
      <c r="C24" s="3"/>
      <c r="D24" s="3"/>
      <c r="E24" s="28" t="s">
        <v>20</v>
      </c>
      <c r="F24" s="28"/>
      <c r="G24" s="28"/>
      <c r="H24" s="4"/>
      <c r="I24" s="4"/>
    </row>
    <row r="25" spans="2:9" ht="23.6" x14ac:dyDescent="0.9">
      <c r="B25" s="3"/>
      <c r="C25" s="3"/>
      <c r="D25" s="3"/>
      <c r="E25" s="29" t="s">
        <v>33</v>
      </c>
      <c r="F25" s="29"/>
      <c r="G25" s="29"/>
      <c r="H25" s="4"/>
      <c r="I25" s="4"/>
    </row>
    <row r="26" spans="2:9" ht="23.6" x14ac:dyDescent="0.9">
      <c r="B26" s="3"/>
      <c r="C26" s="3"/>
      <c r="D26" s="3"/>
      <c r="E26" s="29" t="s">
        <v>22</v>
      </c>
      <c r="F26" s="29"/>
      <c r="G26" s="29"/>
      <c r="H26" s="4"/>
      <c r="I26" s="4"/>
    </row>
    <row r="27" spans="2:9" ht="23.6" x14ac:dyDescent="0.9">
      <c r="B27" s="3"/>
      <c r="C27" s="3"/>
      <c r="D27" s="3"/>
      <c r="E27" s="3"/>
      <c r="F27" s="4"/>
      <c r="G27" s="4"/>
      <c r="H27" s="4"/>
      <c r="I27" s="4"/>
    </row>
    <row r="28" spans="2:9" ht="23.6" x14ac:dyDescent="0.9">
      <c r="B28" s="3"/>
      <c r="C28" s="3"/>
      <c r="D28" s="3"/>
      <c r="E28" s="28" t="s">
        <v>20</v>
      </c>
      <c r="F28" s="28"/>
      <c r="G28" s="28"/>
      <c r="H28" s="4"/>
      <c r="I28" s="4"/>
    </row>
    <row r="29" spans="2:9" ht="23.6" x14ac:dyDescent="0.9">
      <c r="B29" s="3"/>
      <c r="C29" s="3"/>
      <c r="D29" s="3"/>
      <c r="E29" s="29" t="s">
        <v>33</v>
      </c>
      <c r="F29" s="29"/>
      <c r="G29" s="29"/>
      <c r="H29" s="4"/>
      <c r="I29" s="4"/>
    </row>
    <row r="30" spans="2:9" ht="23.6" x14ac:dyDescent="0.9">
      <c r="B30" s="3"/>
      <c r="C30" s="3"/>
      <c r="D30" s="3"/>
      <c r="E30" s="29" t="s">
        <v>24</v>
      </c>
      <c r="F30" s="29"/>
      <c r="G30" s="29"/>
      <c r="H30" s="4"/>
      <c r="I30" s="4"/>
    </row>
    <row r="31" spans="2:9" x14ac:dyDescent="0.4">
      <c r="B31" s="24"/>
      <c r="C31" s="24"/>
      <c r="D31" s="24"/>
      <c r="E31" s="24"/>
      <c r="F31" s="24"/>
      <c r="G31" s="24"/>
      <c r="H31" s="24"/>
      <c r="I31" s="24"/>
    </row>
    <row r="32" spans="2:9" x14ac:dyDescent="0.4">
      <c r="B32" s="24"/>
      <c r="C32" s="24"/>
      <c r="D32" s="24"/>
      <c r="E32" s="24"/>
      <c r="F32" s="24"/>
      <c r="G32" s="24"/>
      <c r="H32" s="24"/>
      <c r="I32" s="24"/>
    </row>
    <row r="33" spans="2:9" x14ac:dyDescent="0.4">
      <c r="B33" s="24"/>
      <c r="C33" s="24"/>
      <c r="D33" s="24"/>
      <c r="E33" s="24"/>
      <c r="F33" s="24"/>
      <c r="G33" s="24"/>
      <c r="H33" s="24"/>
      <c r="I33" s="24"/>
    </row>
    <row r="34" spans="2:9" x14ac:dyDescent="0.4">
      <c r="B34" s="24"/>
      <c r="C34" s="24"/>
      <c r="D34" s="24"/>
      <c r="E34" s="24"/>
      <c r="F34" s="24"/>
      <c r="G34" s="24"/>
      <c r="H34" s="24"/>
      <c r="I34" s="24"/>
    </row>
  </sheetData>
  <mergeCells count="19">
    <mergeCell ref="E24:G24"/>
    <mergeCell ref="E25:G25"/>
    <mergeCell ref="E26:G26"/>
    <mergeCell ref="E28:G28"/>
    <mergeCell ref="E29:G29"/>
    <mergeCell ref="E30:G30"/>
    <mergeCell ref="B16:D16"/>
    <mergeCell ref="B17:D17"/>
    <mergeCell ref="B18:G18"/>
    <mergeCell ref="H18:I18"/>
    <mergeCell ref="B19:G19"/>
    <mergeCell ref="H19:I19"/>
    <mergeCell ref="B2:I2"/>
    <mergeCell ref="B3:I3"/>
    <mergeCell ref="B4:I4"/>
    <mergeCell ref="B6:B7"/>
    <mergeCell ref="C6:C7"/>
    <mergeCell ref="D6:D7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ผลสัมฤทธิ์ทางการเรียน</vt:lpstr>
      <vt:lpstr>คุณลักษณะอันพึงประสงค์</vt:lpstr>
      <vt:lpstr>อ่าน คิด วิเคราะห์ เขียน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2021-03-13T02:54:29Z</dcterms:created>
  <dcterms:modified xsi:type="dcterms:W3CDTF">2021-03-13T03:05:19Z</dcterms:modified>
</cp:coreProperties>
</file>